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FRESHMAN MEET SHEET - Table 1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<sst xmlns="http://schemas.openxmlformats.org/spreadsheetml/2006/main" count="148" uniqueCount="98">
  <si>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SCORING:          1        2        3         4         5         6</t>
  </si>
  <si>
    <t>DATE:</t>
  </si>
  <si>
    <t>10/1/11</t>
  </si>
  <si>
    <t>PLACE: Chaminade</t>
  </si>
  <si>
    <t>INDIVIDUAL:      6         4        3         2         1         0</t>
  </si>
  <si>
    <t>SCORER:</t>
  </si>
  <si>
    <t>J. Palmer</t>
  </si>
  <si>
    <t>RELAY:             8         4        2</t>
  </si>
  <si>
    <t>OFFICIAL:</t>
  </si>
  <si>
    <t>Course:  Yards</t>
  </si>
  <si>
    <t>TEAM:</t>
  </si>
  <si>
    <t>Chaminade</t>
  </si>
  <si>
    <t>Monsignor Farrell</t>
  </si>
  <si>
    <t>EVENT</t>
  </si>
  <si>
    <t>LN</t>
  </si>
  <si>
    <t>TIME</t>
  </si>
  <si>
    <t>ENTRIES</t>
  </si>
  <si>
    <t>PL</t>
  </si>
  <si>
    <t>PTS</t>
  </si>
  <si>
    <t>SCORE</t>
  </si>
  <si>
    <t>Hawkins</t>
  </si>
  <si>
    <t>Mattone</t>
  </si>
  <si>
    <t>2.01.8</t>
  </si>
  <si>
    <t>Husch</t>
  </si>
  <si>
    <t>Searson</t>
  </si>
  <si>
    <t>Brown</t>
  </si>
  <si>
    <t>S. Lagomarsino</t>
  </si>
  <si>
    <t>MEDLEY</t>
  </si>
  <si>
    <t>Goralski</t>
  </si>
  <si>
    <t>J. Schner-Docoza</t>
  </si>
  <si>
    <t>2.36.36</t>
  </si>
  <si>
    <t>RELAY</t>
  </si>
  <si>
    <t>2.09.93</t>
  </si>
  <si>
    <t>Pompay</t>
  </si>
  <si>
    <t>DQ</t>
  </si>
  <si>
    <t>M. Herderman</t>
  </si>
  <si>
    <t>Lowe</t>
  </si>
  <si>
    <t>D. Pinto</t>
  </si>
  <si>
    <t>Seger</t>
  </si>
  <si>
    <t>Gugliomo</t>
  </si>
  <si>
    <t>2.11.43</t>
  </si>
  <si>
    <t>Brietenstein</t>
  </si>
  <si>
    <t>Stocklin</t>
  </si>
  <si>
    <t>1.24.37</t>
  </si>
  <si>
    <t>100 IM</t>
  </si>
  <si>
    <t>1.11.73</t>
  </si>
  <si>
    <t>Aclurso</t>
  </si>
  <si>
    <t>J. Callaghan</t>
  </si>
  <si>
    <t>1.07.09</t>
  </si>
  <si>
    <t>1.20.03</t>
  </si>
  <si>
    <t>Zoll</t>
  </si>
  <si>
    <t>30.32</t>
  </si>
  <si>
    <t>39.81</t>
  </si>
  <si>
    <t>50 FREE</t>
  </si>
  <si>
    <t>27.74</t>
  </si>
  <si>
    <t>31.75</t>
  </si>
  <si>
    <t>28.74</t>
  </si>
  <si>
    <t>Doresch</t>
  </si>
  <si>
    <t>1M DIVE</t>
  </si>
  <si>
    <t>Schieferstein</t>
  </si>
  <si>
    <t>31.72</t>
  </si>
  <si>
    <t>50 FLY</t>
  </si>
  <si>
    <t>33.16</t>
  </si>
  <si>
    <t>Bugliomo</t>
  </si>
  <si>
    <t xml:space="preserve">J. Callaghan </t>
  </si>
  <si>
    <t>29.89</t>
  </si>
  <si>
    <t>38.65</t>
  </si>
  <si>
    <t>1.07.90</t>
  </si>
  <si>
    <t>1.32.87</t>
  </si>
  <si>
    <t>100 FREE</t>
  </si>
  <si>
    <t>1.05.34</t>
  </si>
  <si>
    <t>Stockin</t>
  </si>
  <si>
    <t>1.17.76</t>
  </si>
  <si>
    <t>1.11.89</t>
  </si>
  <si>
    <t>30.9</t>
  </si>
  <si>
    <t>40.79</t>
  </si>
  <si>
    <t>50 BACK</t>
  </si>
  <si>
    <t>S. Llagomarsino</t>
  </si>
  <si>
    <t>35.38</t>
  </si>
  <si>
    <t>36.18</t>
  </si>
  <si>
    <t>Breitenestein</t>
  </si>
  <si>
    <t>33.34</t>
  </si>
  <si>
    <t>37.12</t>
  </si>
  <si>
    <t>-</t>
  </si>
  <si>
    <t>50 BREAST</t>
  </si>
  <si>
    <t>38.46</t>
  </si>
  <si>
    <t>38.18</t>
  </si>
  <si>
    <t>Breitenstein</t>
  </si>
  <si>
    <t>1.59.40</t>
  </si>
  <si>
    <t>Popay</t>
  </si>
  <si>
    <t xml:space="preserve">FREE </t>
  </si>
  <si>
    <t>1.49.73</t>
  </si>
  <si>
    <t>2.05.63</t>
  </si>
  <si>
    <t xml:space="preserve">J. Callaghan
</t>
  </si>
  <si>
    <t>1.50.03</t>
  </si>
  <si>
    <t>TOTAL SCORE:</t>
  </si>
  <si>
    <t>SIGNATURE COACH:</t>
  </si>
  <si>
    <t>SIGNATURE OFFICIAL: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</si>
</sst>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color indexed="8"/>
      <name val="Verdana"/>
      <family val="0"/>
    </font>
    <font>
      <b/>
      <i/>
      <sz val="9"/>
      <color indexed="9"/>
      <name val="Helvetica"/>
      <family val="0"/>
    </font>
    <font>
      <i/>
      <sz val="9"/>
      <color indexed="10"/>
      <name val="Georgia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medium">
        <color indexed="10"/>
      </bottom>
    </border>
    <border>
      <left/>
      <right/>
      <top style="thin">
        <color indexed="11"/>
      </top>
      <bottom style="medium">
        <color indexed="10"/>
      </bottom>
    </border>
    <border>
      <left/>
      <right style="thin">
        <color indexed="11"/>
      </right>
      <top style="thin">
        <color indexed="11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thin">
        <color indexed="11"/>
      </right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>
        <color indexed="11"/>
      </left>
      <right/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/>
    </border>
    <border>
      <left style="thin">
        <color indexed="10"/>
      </left>
      <right style="medium">
        <color indexed="10"/>
      </right>
      <top style="medium">
        <color indexed="10"/>
      </top>
      <bottom/>
    </border>
    <border>
      <left style="thin">
        <color indexed="10"/>
      </left>
      <right style="medium">
        <color indexed="10"/>
      </right>
      <top/>
      <bottom/>
    </border>
    <border>
      <left style="medium">
        <color indexed="10"/>
      </left>
      <right style="medium">
        <color indexed="10"/>
      </right>
      <top/>
      <bottom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/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medium">
        <color indexed="10"/>
      </right>
      <top/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/>
      <bottom style="medium">
        <color indexed="10"/>
      </bottom>
    </border>
    <border>
      <left style="thin">
        <color indexed="10"/>
      </left>
      <right style="medium">
        <color indexed="10"/>
      </right>
      <top/>
      <bottom style="medium">
        <color indexed="10"/>
      </bottom>
    </border>
    <border>
      <left style="thin">
        <color indexed="11"/>
      </left>
      <right/>
      <top/>
      <bottom/>
    </border>
    <border>
      <left/>
      <right style="thin">
        <color indexed="11"/>
      </right>
      <top/>
      <bottom/>
    </border>
    <border>
      <left/>
      <right style="thin">
        <color indexed="11"/>
      </right>
      <top/>
      <bottom style="medium">
        <color indexed="10"/>
      </bottom>
    </border>
    <border>
      <left style="thin">
        <color indexed="11"/>
      </left>
      <right/>
      <top/>
      <bottom style="thin">
        <color indexed="11"/>
      </bottom>
    </border>
    <border>
      <left/>
      <right/>
      <top/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14" fontId="3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5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1" fontId="3" fillId="0" borderId="8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0" fontId="3" fillId="0" borderId="22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 horizontal="left"/>
    </xf>
    <xf numFmtId="2" fontId="3" fillId="0" borderId="27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/>
    </xf>
    <xf numFmtId="0" fontId="3" fillId="0" borderId="31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4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4" fillId="0" borderId="26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/>
    </xf>
    <xf numFmtId="1" fontId="4" fillId="0" borderId="33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/>
    </xf>
    <xf numFmtId="1" fontId="3" fillId="0" borderId="3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/>
    </xf>
    <xf numFmtId="0" fontId="3" fillId="0" borderId="36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2" fontId="3" fillId="0" borderId="23" xfId="0" applyNumberFormat="1" applyFont="1" applyBorder="1" applyAlignment="1">
      <alignment/>
    </xf>
    <xf numFmtId="0" fontId="4" fillId="0" borderId="26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/>
    </xf>
    <xf numFmtId="2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wrapText="1"/>
    </xf>
    <xf numFmtId="1" fontId="3" fillId="0" borderId="37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0" borderId="7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0" borderId="4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6484B"/>
      <rgbColor rgb="00000000"/>
      <rgbColor rgb="00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19050</xdr:rowOff>
    </xdr:from>
    <xdr:to>
      <xdr:col>7</xdr:col>
      <xdr:colOff>9525</xdr:colOff>
      <xdr:row>18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3533775" y="1143000"/>
          <a:ext cx="628650" cy="1885950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19050</xdr:rowOff>
    </xdr:from>
    <xdr:to>
      <xdr:col>8</xdr:col>
      <xdr:colOff>9525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>
          <a:off x="4181475" y="1143000"/>
          <a:ext cx="600075" cy="1847850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47625</xdr:rowOff>
    </xdr:from>
    <xdr:to>
      <xdr:col>7</xdr:col>
      <xdr:colOff>28575</xdr:colOff>
      <xdr:row>21</xdr:row>
      <xdr:rowOff>38100</xdr:rowOff>
    </xdr:to>
    <xdr:sp>
      <xdr:nvSpPr>
        <xdr:cNvPr id="3" name="Line 3"/>
        <xdr:cNvSpPr>
          <a:spLocks/>
        </xdr:cNvSpPr>
      </xdr:nvSpPr>
      <xdr:spPr>
        <a:xfrm flipH="1">
          <a:off x="3562350" y="3028950"/>
          <a:ext cx="619125" cy="466725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38100</xdr:rowOff>
    </xdr:from>
    <xdr:to>
      <xdr:col>8</xdr:col>
      <xdr:colOff>9525</xdr:colOff>
      <xdr:row>21</xdr:row>
      <xdr:rowOff>9525</xdr:rowOff>
    </xdr:to>
    <xdr:sp>
      <xdr:nvSpPr>
        <xdr:cNvPr id="4" name="Line 4"/>
        <xdr:cNvSpPr>
          <a:spLocks/>
        </xdr:cNvSpPr>
      </xdr:nvSpPr>
      <xdr:spPr>
        <a:xfrm>
          <a:off x="4162425" y="3019425"/>
          <a:ext cx="619125" cy="447675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38100</xdr:rowOff>
    </xdr:from>
    <xdr:to>
      <xdr:col>7</xdr:col>
      <xdr:colOff>28575</xdr:colOff>
      <xdr:row>24</xdr:row>
      <xdr:rowOff>28575</xdr:rowOff>
    </xdr:to>
    <xdr:sp>
      <xdr:nvSpPr>
        <xdr:cNvPr id="5" name="Line 5"/>
        <xdr:cNvSpPr>
          <a:spLocks/>
        </xdr:cNvSpPr>
      </xdr:nvSpPr>
      <xdr:spPr>
        <a:xfrm flipH="1">
          <a:off x="3552825" y="3495675"/>
          <a:ext cx="628650" cy="466725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28575</xdr:rowOff>
    </xdr:from>
    <xdr:to>
      <xdr:col>8</xdr:col>
      <xdr:colOff>19050</xdr:colOff>
      <xdr:row>24</xdr:row>
      <xdr:rowOff>28575</xdr:rowOff>
    </xdr:to>
    <xdr:sp>
      <xdr:nvSpPr>
        <xdr:cNvPr id="6" name="Line 6"/>
        <xdr:cNvSpPr>
          <a:spLocks/>
        </xdr:cNvSpPr>
      </xdr:nvSpPr>
      <xdr:spPr>
        <a:xfrm>
          <a:off x="4162425" y="3486150"/>
          <a:ext cx="628650" cy="476250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9525</xdr:rowOff>
    </xdr:from>
    <xdr:to>
      <xdr:col>7</xdr:col>
      <xdr:colOff>38100</xdr:colOff>
      <xdr:row>27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552825" y="3943350"/>
          <a:ext cx="638175" cy="485775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28575</xdr:rowOff>
    </xdr:from>
    <xdr:to>
      <xdr:col>8</xdr:col>
      <xdr:colOff>9525</xdr:colOff>
      <xdr:row>27</xdr:row>
      <xdr:rowOff>9525</xdr:rowOff>
    </xdr:to>
    <xdr:sp>
      <xdr:nvSpPr>
        <xdr:cNvPr id="8" name="Line 8"/>
        <xdr:cNvSpPr>
          <a:spLocks/>
        </xdr:cNvSpPr>
      </xdr:nvSpPr>
      <xdr:spPr>
        <a:xfrm>
          <a:off x="4162425" y="3962400"/>
          <a:ext cx="619125" cy="457200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38100</xdr:rowOff>
    </xdr:from>
    <xdr:to>
      <xdr:col>7</xdr:col>
      <xdr:colOff>0</xdr:colOff>
      <xdr:row>30</xdr:row>
      <xdr:rowOff>28575</xdr:rowOff>
    </xdr:to>
    <xdr:sp>
      <xdr:nvSpPr>
        <xdr:cNvPr id="9" name="Line 9"/>
        <xdr:cNvSpPr>
          <a:spLocks/>
        </xdr:cNvSpPr>
      </xdr:nvSpPr>
      <xdr:spPr>
        <a:xfrm flipH="1">
          <a:off x="3533775" y="4448175"/>
          <a:ext cx="619125" cy="476250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38100</xdr:colOff>
      <xdr:row>27</xdr:row>
      <xdr:rowOff>38100</xdr:rowOff>
    </xdr:from>
    <xdr:to>
      <xdr:col>8</xdr:col>
      <xdr:colOff>38100</xdr:colOff>
      <xdr:row>30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4191000" y="4448175"/>
          <a:ext cx="619125" cy="476250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38100</xdr:rowOff>
    </xdr:from>
    <xdr:to>
      <xdr:col>7</xdr:col>
      <xdr:colOff>9525</xdr:colOff>
      <xdr:row>33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3543300" y="4933950"/>
          <a:ext cx="619125" cy="457200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28575</xdr:colOff>
      <xdr:row>33</xdr:row>
      <xdr:rowOff>9525</xdr:rowOff>
    </xdr:to>
    <xdr:sp>
      <xdr:nvSpPr>
        <xdr:cNvPr id="12" name="Line 12"/>
        <xdr:cNvSpPr>
          <a:spLocks/>
        </xdr:cNvSpPr>
      </xdr:nvSpPr>
      <xdr:spPr>
        <a:xfrm>
          <a:off x="4162425" y="4914900"/>
          <a:ext cx="638175" cy="466725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28575</xdr:colOff>
      <xdr:row>33</xdr:row>
      <xdr:rowOff>28575</xdr:rowOff>
    </xdr:from>
    <xdr:to>
      <xdr:col>7</xdr:col>
      <xdr:colOff>9525</xdr:colOff>
      <xdr:row>36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3552825" y="5400675"/>
          <a:ext cx="609600" cy="457200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28575</xdr:colOff>
      <xdr:row>33</xdr:row>
      <xdr:rowOff>28575</xdr:rowOff>
    </xdr:from>
    <xdr:to>
      <xdr:col>8</xdr:col>
      <xdr:colOff>9525</xdr:colOff>
      <xdr:row>36</xdr:row>
      <xdr:rowOff>0</xdr:rowOff>
    </xdr:to>
    <xdr:sp>
      <xdr:nvSpPr>
        <xdr:cNvPr id="14" name="Line 14"/>
        <xdr:cNvSpPr>
          <a:spLocks/>
        </xdr:cNvSpPr>
      </xdr:nvSpPr>
      <xdr:spPr>
        <a:xfrm>
          <a:off x="4181475" y="5400675"/>
          <a:ext cx="600075" cy="447675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28575</xdr:colOff>
      <xdr:row>36</xdr:row>
      <xdr:rowOff>38100</xdr:rowOff>
    </xdr:from>
    <xdr:to>
      <xdr:col>7</xdr:col>
      <xdr:colOff>9525</xdr:colOff>
      <xdr:row>39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552825" y="5886450"/>
          <a:ext cx="609600" cy="447675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28575</xdr:colOff>
      <xdr:row>36</xdr:row>
      <xdr:rowOff>28575</xdr:rowOff>
    </xdr:from>
    <xdr:to>
      <xdr:col>8</xdr:col>
      <xdr:colOff>28575</xdr:colOff>
      <xdr:row>39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4181475" y="5876925"/>
          <a:ext cx="619125" cy="457200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38100</xdr:colOff>
      <xdr:row>39</xdr:row>
      <xdr:rowOff>38100</xdr:rowOff>
    </xdr:from>
    <xdr:to>
      <xdr:col>8</xdr:col>
      <xdr:colOff>19050</xdr:colOff>
      <xdr:row>51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4191000" y="6353175"/>
          <a:ext cx="600075" cy="1866900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28575</xdr:rowOff>
    </xdr:from>
    <xdr:to>
      <xdr:col>7</xdr:col>
      <xdr:colOff>38100</xdr:colOff>
      <xdr:row>51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3543300" y="6343650"/>
          <a:ext cx="647700" cy="1857375"/>
        </a:xfrm>
        <a:prstGeom prst="line">
          <a:avLst/>
        </a:prstGeom>
        <a:solidFill>
          <a:srgbClr val="00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1314450</xdr:colOff>
      <xdr:row>1</xdr:row>
      <xdr:rowOff>19050</xdr:rowOff>
    </xdr:from>
    <xdr:to>
      <xdr:col>6</xdr:col>
      <xdr:colOff>95250</xdr:colOff>
      <xdr:row>4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2638425" y="171450"/>
          <a:ext cx="981075" cy="638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8100" tIns="38100" rIns="38100" bIns="38100" anchor="ctr"/>
        <a:p>
          <a:pPr algn="ctr">
            <a:defRPr/>
          </a:pPr>
          <a:r>
            <a:rPr lang="en-US" cap="none" sz="900" b="1" i="1" u="none" baseline="0">
              <a:solidFill>
                <a:srgbClr val="36484B"/>
              </a:solidFill>
            </a:rPr>
            <a:t>Freshman 
</a:t>
          </a:r>
          <a:r>
            <a:rPr lang="en-US" cap="none" sz="900" b="1" i="1" u="none" baseline="0">
              <a:solidFill>
                <a:srgbClr val="36484B"/>
              </a:solidFill>
            </a:rPr>
            <a:t>Score
</a:t>
          </a:r>
          <a:r>
            <a:rPr lang="en-US" cap="none" sz="900" b="1" i="1" u="none" baseline="0">
              <a:solidFill>
                <a:srgbClr val="36484B"/>
              </a:solidFill>
            </a:rPr>
            <a:t> Sheet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371475</xdr:colOff>
      <xdr:row>1</xdr:row>
      <xdr:rowOff>104775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7772400" cy="257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                                                                    CATHOLIC HIGH SCHOOLS ATHLETIC ASSOCIATION SWIMMING LEAGUE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workbookViewId="0" topLeftCell="A1">
      <selection activeCell="A1" sqref="A1"/>
    </sheetView>
  </sheetViews>
  <sheetFormatPr defaultColWidth="7.19921875" defaultRowHeight="12" customHeight="1"/>
  <cols>
    <col min="1" max="1" width="6.59765625" style="1" customWidth="1"/>
    <col min="2" max="2" width="2.8984375" style="1" customWidth="1"/>
    <col min="3" max="3" width="4.3984375" style="1" customWidth="1"/>
    <col min="4" max="4" width="13.8984375" style="1" customWidth="1"/>
    <col min="5" max="5" width="4.5" style="1" customWidth="1"/>
    <col min="6" max="6" width="4.69921875" style="1" customWidth="1"/>
    <col min="7" max="7" width="6.59765625" style="1" customWidth="1"/>
    <col min="8" max="8" width="6.5" style="1" customWidth="1"/>
    <col min="9" max="9" width="4.09765625" style="1" customWidth="1"/>
    <col min="10" max="10" width="3" style="1" customWidth="1"/>
    <col min="11" max="11" width="11.5" style="1" customWidth="1"/>
    <col min="12" max="12" width="5.59765625" style="1" customWidth="1"/>
    <col min="13" max="13" width="3.3984375" style="1" customWidth="1"/>
    <col min="14" max="256" width="6.59765625" style="1" customWidth="1"/>
  </cols>
  <sheetData>
    <row r="1" spans="1:13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.75" customHeight="1">
      <c r="A2" s="5" t="s">
        <v>0</v>
      </c>
      <c r="B2" s="6"/>
      <c r="C2" s="6"/>
      <c r="D2" s="7"/>
      <c r="E2" s="8"/>
      <c r="F2" s="9"/>
      <c r="G2" s="10" t="s">
        <v>1</v>
      </c>
      <c r="H2" s="9" t="s">
        <v>2</v>
      </c>
      <c r="I2" s="11"/>
      <c r="J2" s="6"/>
      <c r="K2" s="12" t="s">
        <v>3</v>
      </c>
      <c r="L2" s="13"/>
      <c r="M2" s="14"/>
    </row>
    <row r="3" spans="1:13" ht="12.75" customHeight="1">
      <c r="A3" s="15" t="s">
        <v>4</v>
      </c>
      <c r="B3" s="16"/>
      <c r="C3" s="16"/>
      <c r="D3" s="17"/>
      <c r="E3" s="18"/>
      <c r="F3" s="19"/>
      <c r="G3" s="10" t="s">
        <v>5</v>
      </c>
      <c r="H3" s="20" t="s">
        <v>6</v>
      </c>
      <c r="I3" s="6"/>
      <c r="J3" s="6"/>
      <c r="K3" s="6"/>
      <c r="L3" s="21"/>
      <c r="M3" s="22"/>
    </row>
    <row r="4" spans="1:13" ht="12.75" customHeight="1">
      <c r="A4" s="23" t="s">
        <v>7</v>
      </c>
      <c r="B4" s="24"/>
      <c r="C4" s="24"/>
      <c r="D4" s="25"/>
      <c r="E4" s="26"/>
      <c r="F4" s="19"/>
      <c r="G4" s="10" t="s">
        <v>8</v>
      </c>
      <c r="H4" s="9"/>
      <c r="I4" s="6"/>
      <c r="J4" s="6"/>
      <c r="K4" s="27" t="s">
        <v>9</v>
      </c>
      <c r="L4" s="21"/>
      <c r="M4" s="22"/>
    </row>
    <row r="5" spans="1:13" ht="25.5" customHeight="1">
      <c r="A5" s="28" t="s">
        <v>10</v>
      </c>
      <c r="B5" s="29"/>
      <c r="C5" s="30"/>
      <c r="D5" s="12" t="s">
        <v>11</v>
      </c>
      <c r="E5" s="19"/>
      <c r="F5" s="13"/>
      <c r="G5" s="13"/>
      <c r="H5" s="27" t="s">
        <v>10</v>
      </c>
      <c r="I5" s="29"/>
      <c r="J5" s="29"/>
      <c r="K5" s="31" t="s">
        <v>12</v>
      </c>
      <c r="L5" s="30"/>
      <c r="M5" s="32"/>
    </row>
    <row r="6" spans="1:13" ht="12.75" customHeight="1">
      <c r="A6" s="33" t="s">
        <v>13</v>
      </c>
      <c r="B6" s="34" t="s">
        <v>14</v>
      </c>
      <c r="C6" s="35" t="s">
        <v>15</v>
      </c>
      <c r="D6" s="36" t="s">
        <v>16</v>
      </c>
      <c r="E6" s="37" t="s">
        <v>17</v>
      </c>
      <c r="F6" s="37" t="s">
        <v>18</v>
      </c>
      <c r="G6" s="38" t="s">
        <v>19</v>
      </c>
      <c r="H6" s="36" t="s">
        <v>19</v>
      </c>
      <c r="I6" s="37" t="s">
        <v>18</v>
      </c>
      <c r="J6" s="37" t="s">
        <v>17</v>
      </c>
      <c r="K6" s="38" t="s">
        <v>16</v>
      </c>
      <c r="L6" s="35" t="s">
        <v>15</v>
      </c>
      <c r="M6" s="39" t="s">
        <v>14</v>
      </c>
    </row>
    <row r="7" spans="1:13" ht="12" customHeight="1">
      <c r="A7" s="40"/>
      <c r="B7" s="41">
        <v>1</v>
      </c>
      <c r="C7" s="42"/>
      <c r="D7" s="43" t="s">
        <v>20</v>
      </c>
      <c r="E7" s="44"/>
      <c r="F7" s="45"/>
      <c r="G7" s="46">
        <f>SUM(F7:F18)</f>
        <v>12</v>
      </c>
      <c r="H7" s="47">
        <f>SUM(I7:I18)</f>
        <v>0</v>
      </c>
      <c r="I7" s="44"/>
      <c r="J7" s="45"/>
      <c r="K7" s="43"/>
      <c r="L7" s="19"/>
      <c r="M7" s="41">
        <v>2</v>
      </c>
    </row>
    <row r="8" spans="1:13" ht="12" customHeight="1">
      <c r="A8" s="48"/>
      <c r="B8" s="49"/>
      <c r="C8" s="50"/>
      <c r="D8" s="51" t="s">
        <v>21</v>
      </c>
      <c r="E8" s="52"/>
      <c r="F8" s="53"/>
      <c r="G8" s="54"/>
      <c r="H8" s="54"/>
      <c r="I8" s="52"/>
      <c r="J8" s="53"/>
      <c r="K8" s="51"/>
      <c r="L8" s="55"/>
      <c r="M8" s="49"/>
    </row>
    <row r="9" spans="1:13" ht="12" customHeight="1">
      <c r="A9" s="48"/>
      <c r="B9" s="49"/>
      <c r="C9" s="56" t="s">
        <v>22</v>
      </c>
      <c r="D9" s="51" t="s">
        <v>23</v>
      </c>
      <c r="E9" s="52">
        <v>1</v>
      </c>
      <c r="F9" s="53">
        <v>8</v>
      </c>
      <c r="G9" s="57"/>
      <c r="H9" s="54"/>
      <c r="I9" s="52"/>
      <c r="J9" s="53"/>
      <c r="K9" s="51"/>
      <c r="L9" s="55"/>
      <c r="M9" s="49"/>
    </row>
    <row r="10" spans="1:13" ht="12.75" customHeight="1">
      <c r="A10" s="48"/>
      <c r="B10" s="58"/>
      <c r="C10" s="59"/>
      <c r="D10" s="60" t="s">
        <v>24</v>
      </c>
      <c r="E10" s="61"/>
      <c r="F10" s="62"/>
      <c r="G10" s="57"/>
      <c r="H10" s="54"/>
      <c r="I10" s="61"/>
      <c r="J10" s="62"/>
      <c r="K10" s="60"/>
      <c r="L10" s="63"/>
      <c r="M10" s="58"/>
    </row>
    <row r="11" spans="1:13" ht="12" customHeight="1">
      <c r="A11" s="48">
        <v>200</v>
      </c>
      <c r="B11" s="41">
        <v>3</v>
      </c>
      <c r="C11" s="64"/>
      <c r="D11" s="43" t="s">
        <v>25</v>
      </c>
      <c r="E11" s="65"/>
      <c r="F11" s="66"/>
      <c r="G11" s="57"/>
      <c r="H11" s="54"/>
      <c r="I11" s="65"/>
      <c r="J11" s="66"/>
      <c r="K11" s="43" t="s">
        <v>26</v>
      </c>
      <c r="L11" s="19"/>
      <c r="M11" s="41">
        <v>4</v>
      </c>
    </row>
    <row r="12" spans="1:13" ht="12" customHeight="1">
      <c r="A12" s="67" t="s">
        <v>27</v>
      </c>
      <c r="B12" s="49"/>
      <c r="C12" s="55"/>
      <c r="D12" s="51" t="s">
        <v>28</v>
      </c>
      <c r="E12" s="52"/>
      <c r="F12" s="53"/>
      <c r="G12" s="57"/>
      <c r="H12" s="54"/>
      <c r="I12" s="52"/>
      <c r="J12" s="53"/>
      <c r="K12" s="51" t="s">
        <v>29</v>
      </c>
      <c r="L12" s="56" t="s">
        <v>30</v>
      </c>
      <c r="M12" s="49"/>
    </row>
    <row r="13" spans="1:13" ht="12" customHeight="1">
      <c r="A13" s="67" t="s">
        <v>31</v>
      </c>
      <c r="B13" s="49"/>
      <c r="C13" s="56" t="s">
        <v>32</v>
      </c>
      <c r="D13" s="51" t="s">
        <v>33</v>
      </c>
      <c r="E13" s="52">
        <v>2</v>
      </c>
      <c r="F13" s="53">
        <v>4</v>
      </c>
      <c r="G13" s="57"/>
      <c r="H13" s="54"/>
      <c r="I13" s="68" t="s">
        <v>34</v>
      </c>
      <c r="J13" s="53">
        <v>4</v>
      </c>
      <c r="K13" s="51" t="s">
        <v>35</v>
      </c>
      <c r="L13" s="56" t="s">
        <v>34</v>
      </c>
      <c r="M13" s="49"/>
    </row>
    <row r="14" spans="1:13" ht="12.75" customHeight="1">
      <c r="A14" s="48"/>
      <c r="B14" s="58"/>
      <c r="C14" s="63"/>
      <c r="D14" s="60" t="s">
        <v>36</v>
      </c>
      <c r="E14" s="61"/>
      <c r="F14" s="62"/>
      <c r="G14" s="57"/>
      <c r="H14" s="54"/>
      <c r="I14" s="61"/>
      <c r="J14" s="62"/>
      <c r="K14" s="60" t="s">
        <v>37</v>
      </c>
      <c r="L14" s="63"/>
      <c r="M14" s="58"/>
    </row>
    <row r="15" spans="1:13" ht="12" customHeight="1">
      <c r="A15" s="48"/>
      <c r="B15" s="41">
        <v>5</v>
      </c>
      <c r="C15" s="64"/>
      <c r="D15" s="43" t="s">
        <v>38</v>
      </c>
      <c r="E15" s="65"/>
      <c r="F15" s="66"/>
      <c r="G15" s="57"/>
      <c r="H15" s="54"/>
      <c r="I15" s="65"/>
      <c r="J15" s="66"/>
      <c r="K15" s="43"/>
      <c r="L15" s="64"/>
      <c r="M15" s="41">
        <v>6</v>
      </c>
    </row>
    <row r="16" spans="1:13" ht="12" customHeight="1">
      <c r="A16" s="48"/>
      <c r="B16" s="49"/>
      <c r="C16" s="55"/>
      <c r="D16" s="51" t="s">
        <v>39</v>
      </c>
      <c r="E16" s="52"/>
      <c r="F16" s="53"/>
      <c r="G16" s="57"/>
      <c r="H16" s="54"/>
      <c r="I16" s="52"/>
      <c r="J16" s="53"/>
      <c r="K16" s="51"/>
      <c r="L16" s="55"/>
      <c r="M16" s="49"/>
    </row>
    <row r="17" spans="1:13" ht="12" customHeight="1">
      <c r="A17" s="48"/>
      <c r="B17" s="49"/>
      <c r="C17" s="56" t="s">
        <v>40</v>
      </c>
      <c r="D17" s="51" t="s">
        <v>41</v>
      </c>
      <c r="E17" s="52">
        <v>3</v>
      </c>
      <c r="F17" s="53"/>
      <c r="G17" s="57"/>
      <c r="H17" s="54"/>
      <c r="I17" s="52"/>
      <c r="J17" s="53"/>
      <c r="K17" s="51"/>
      <c r="L17" s="55"/>
      <c r="M17" s="49"/>
    </row>
    <row r="18" spans="1:13" ht="12.75" customHeight="1">
      <c r="A18" s="69"/>
      <c r="B18" s="58"/>
      <c r="C18" s="63"/>
      <c r="D18" s="60" t="s">
        <v>42</v>
      </c>
      <c r="E18" s="61"/>
      <c r="F18" s="62"/>
      <c r="G18" s="70">
        <f>SUM(G7)</f>
        <v>12</v>
      </c>
      <c r="H18" s="71">
        <f>SUM(H7)</f>
        <v>0</v>
      </c>
      <c r="I18" s="61"/>
      <c r="J18" s="62"/>
      <c r="K18" s="60"/>
      <c r="L18" s="63"/>
      <c r="M18" s="58"/>
    </row>
    <row r="19" spans="1:13" ht="12" customHeight="1">
      <c r="A19" s="72"/>
      <c r="B19" s="73">
        <v>1</v>
      </c>
      <c r="C19" s="43" t="s">
        <v>43</v>
      </c>
      <c r="D19" s="43" t="s">
        <v>38</v>
      </c>
      <c r="E19" s="74">
        <v>4</v>
      </c>
      <c r="F19" s="75">
        <v>2</v>
      </c>
      <c r="G19" s="76">
        <f>SUM(F19,F20:F21)</f>
        <v>9</v>
      </c>
      <c r="H19" s="47">
        <f>SUM(I19:I21)</f>
        <v>6</v>
      </c>
      <c r="I19" s="74"/>
      <c r="J19" s="75"/>
      <c r="K19" s="43"/>
      <c r="L19" s="77"/>
      <c r="M19" s="73">
        <v>2</v>
      </c>
    </row>
    <row r="20" spans="1:13" ht="12.75">
      <c r="A20" s="78" t="s">
        <v>44</v>
      </c>
      <c r="B20" s="79">
        <v>3</v>
      </c>
      <c r="C20" s="51" t="s">
        <v>45</v>
      </c>
      <c r="D20" s="51" t="s">
        <v>46</v>
      </c>
      <c r="E20" s="74">
        <v>2</v>
      </c>
      <c r="F20" s="75">
        <v>4</v>
      </c>
      <c r="G20" s="9"/>
      <c r="H20" s="54"/>
      <c r="I20" s="74">
        <v>6</v>
      </c>
      <c r="J20" s="75">
        <v>1</v>
      </c>
      <c r="K20" s="51" t="s">
        <v>47</v>
      </c>
      <c r="L20" s="51" t="s">
        <v>48</v>
      </c>
      <c r="M20" s="79">
        <v>4</v>
      </c>
    </row>
    <row r="21" spans="1:13" ht="12.75" customHeight="1">
      <c r="A21" s="80"/>
      <c r="B21" s="81">
        <v>5</v>
      </c>
      <c r="C21" s="60" t="s">
        <v>49</v>
      </c>
      <c r="D21" s="60" t="s">
        <v>50</v>
      </c>
      <c r="E21" s="74">
        <v>3</v>
      </c>
      <c r="F21" s="9">
        <v>3</v>
      </c>
      <c r="G21" s="70">
        <f>SUM(G18,G19)</f>
        <v>21</v>
      </c>
      <c r="H21" s="71">
        <f>SUM(H18,H19)</f>
        <v>6</v>
      </c>
      <c r="I21" s="74"/>
      <c r="J21" s="75"/>
      <c r="K21" s="60"/>
      <c r="L21" s="82"/>
      <c r="M21" s="81">
        <v>6</v>
      </c>
    </row>
    <row r="22" spans="1:13" ht="12" customHeight="1">
      <c r="A22" s="72"/>
      <c r="B22" s="73">
        <v>1</v>
      </c>
      <c r="C22" s="43" t="s">
        <v>51</v>
      </c>
      <c r="D22" s="43" t="s">
        <v>28</v>
      </c>
      <c r="E22" s="74">
        <v>3</v>
      </c>
      <c r="F22" s="75">
        <v>3</v>
      </c>
      <c r="G22" s="76">
        <f>SUM(,F22:F24)</f>
        <v>13</v>
      </c>
      <c r="H22" s="47">
        <f>SUM(I22:I24)</f>
        <v>3</v>
      </c>
      <c r="I22" s="74">
        <v>1</v>
      </c>
      <c r="J22" s="75">
        <v>5</v>
      </c>
      <c r="K22" s="43" t="s">
        <v>37</v>
      </c>
      <c r="L22" s="43" t="s">
        <v>52</v>
      </c>
      <c r="M22" s="73">
        <v>2</v>
      </c>
    </row>
    <row r="23" spans="1:13" ht="12.75">
      <c r="A23" s="78" t="s">
        <v>53</v>
      </c>
      <c r="B23" s="79">
        <v>3</v>
      </c>
      <c r="C23" s="51" t="s">
        <v>54</v>
      </c>
      <c r="D23" s="51" t="s">
        <v>23</v>
      </c>
      <c r="E23" s="74">
        <v>1</v>
      </c>
      <c r="F23" s="75">
        <v>6</v>
      </c>
      <c r="G23" s="19"/>
      <c r="H23" s="54"/>
      <c r="I23" s="74">
        <v>2</v>
      </c>
      <c r="J23" s="75">
        <v>4</v>
      </c>
      <c r="K23" s="51" t="s">
        <v>35</v>
      </c>
      <c r="L23" s="51" t="s">
        <v>55</v>
      </c>
      <c r="M23" s="79">
        <v>4</v>
      </c>
    </row>
    <row r="24" spans="1:13" ht="12.75" customHeight="1">
      <c r="A24" s="80"/>
      <c r="B24" s="81">
        <v>5</v>
      </c>
      <c r="C24" s="60" t="s">
        <v>56</v>
      </c>
      <c r="D24" s="60" t="s">
        <v>21</v>
      </c>
      <c r="E24" s="74">
        <v>2</v>
      </c>
      <c r="F24" s="9">
        <v>4</v>
      </c>
      <c r="G24" s="70">
        <f>SUM(G21:G22)</f>
        <v>34</v>
      </c>
      <c r="H24" s="71">
        <f>SUM(H21,H22)</f>
        <v>9</v>
      </c>
      <c r="I24" s="74"/>
      <c r="J24" s="75"/>
      <c r="K24" s="60"/>
      <c r="L24" s="82"/>
      <c r="M24" s="81">
        <v>6</v>
      </c>
    </row>
    <row r="25" spans="1:13" ht="12" customHeight="1">
      <c r="A25" s="72"/>
      <c r="B25" s="73"/>
      <c r="C25" s="77">
        <v>27.25</v>
      </c>
      <c r="D25" s="43" t="s">
        <v>57</v>
      </c>
      <c r="E25" s="74">
        <v>1</v>
      </c>
      <c r="F25" s="75">
        <v>6</v>
      </c>
      <c r="G25" s="76">
        <f>SUM(F25:F27)</f>
        <v>10</v>
      </c>
      <c r="H25" s="47">
        <f>SUM(I25:I27)</f>
        <v>0</v>
      </c>
      <c r="I25" s="74"/>
      <c r="J25" s="75"/>
      <c r="K25" s="43"/>
      <c r="L25" s="77"/>
      <c r="M25" s="73"/>
    </row>
    <row r="26" spans="1:13" ht="12.75">
      <c r="A26" s="78" t="s">
        <v>58</v>
      </c>
      <c r="B26" s="79"/>
      <c r="C26" s="83">
        <v>26</v>
      </c>
      <c r="D26" s="51" t="s">
        <v>59</v>
      </c>
      <c r="E26" s="74">
        <v>2</v>
      </c>
      <c r="F26" s="75">
        <v>4</v>
      </c>
      <c r="G26" s="9"/>
      <c r="H26" s="54"/>
      <c r="I26" s="74"/>
      <c r="J26" s="75"/>
      <c r="K26" s="51"/>
      <c r="L26" s="83"/>
      <c r="M26" s="79"/>
    </row>
    <row r="27" spans="1:13" ht="12.75" customHeight="1">
      <c r="A27" s="80"/>
      <c r="B27" s="81"/>
      <c r="C27" s="82"/>
      <c r="D27" s="60"/>
      <c r="E27" s="74"/>
      <c r="F27" s="9"/>
      <c r="G27" s="70">
        <f>SUM(G25,G24)</f>
        <v>44</v>
      </c>
      <c r="H27" s="71">
        <f>SUM(H24,H25)</f>
        <v>9</v>
      </c>
      <c r="I27" s="74"/>
      <c r="J27" s="75"/>
      <c r="K27" s="60"/>
      <c r="L27" s="82"/>
      <c r="M27" s="81"/>
    </row>
    <row r="28" spans="1:13" ht="12.75" customHeight="1">
      <c r="A28" s="72"/>
      <c r="B28" s="73">
        <v>1</v>
      </c>
      <c r="C28" s="43" t="s">
        <v>60</v>
      </c>
      <c r="D28" s="43" t="s">
        <v>25</v>
      </c>
      <c r="E28" s="74">
        <v>2</v>
      </c>
      <c r="F28" s="75">
        <v>4</v>
      </c>
      <c r="G28" s="76">
        <f>SUM(F28:F30)</f>
        <v>9</v>
      </c>
      <c r="H28" s="47">
        <f>SUM(I28:I30)</f>
        <v>6</v>
      </c>
      <c r="I28" s="74"/>
      <c r="J28" s="75"/>
      <c r="K28" s="43"/>
      <c r="L28" s="77"/>
      <c r="M28" s="73">
        <v>2</v>
      </c>
    </row>
    <row r="29" spans="1:13" ht="12.75">
      <c r="A29" s="78" t="s">
        <v>61</v>
      </c>
      <c r="B29" s="79">
        <v>3</v>
      </c>
      <c r="C29" s="51" t="s">
        <v>62</v>
      </c>
      <c r="D29" s="51" t="s">
        <v>63</v>
      </c>
      <c r="E29" s="74">
        <v>3</v>
      </c>
      <c r="F29" s="75">
        <v>3</v>
      </c>
      <c r="G29" s="9"/>
      <c r="H29" s="54"/>
      <c r="I29" s="74">
        <v>6</v>
      </c>
      <c r="J29" s="75">
        <v>1</v>
      </c>
      <c r="K29" s="51" t="s">
        <v>64</v>
      </c>
      <c r="L29" s="51" t="s">
        <v>65</v>
      </c>
      <c r="M29" s="79">
        <v>4</v>
      </c>
    </row>
    <row r="30" spans="1:13" ht="12.75" customHeight="1">
      <c r="A30" s="80"/>
      <c r="B30" s="81">
        <v>5</v>
      </c>
      <c r="C30" s="60" t="s">
        <v>66</v>
      </c>
      <c r="D30" s="60" t="s">
        <v>50</v>
      </c>
      <c r="E30" s="74">
        <v>4</v>
      </c>
      <c r="F30" s="9">
        <v>2</v>
      </c>
      <c r="G30" s="70">
        <f>SUM(G27,G28)</f>
        <v>53</v>
      </c>
      <c r="H30" s="71">
        <f>SUM(H28,H27)</f>
        <v>15</v>
      </c>
      <c r="I30" s="74"/>
      <c r="J30" s="75"/>
      <c r="K30" s="60"/>
      <c r="L30" s="82"/>
      <c r="M30" s="81">
        <v>6</v>
      </c>
    </row>
    <row r="31" spans="1:13" ht="12" customHeight="1">
      <c r="A31" s="72"/>
      <c r="B31" s="73">
        <v>1</v>
      </c>
      <c r="C31" s="43" t="s">
        <v>67</v>
      </c>
      <c r="D31" s="43" t="s">
        <v>38</v>
      </c>
      <c r="E31" s="74">
        <v>2</v>
      </c>
      <c r="F31" s="75">
        <v>4</v>
      </c>
      <c r="G31" s="76">
        <f>SUM(F31:F33)</f>
        <v>13</v>
      </c>
      <c r="H31" s="46">
        <f>SUM(I31,I32,I33)</f>
        <v>3</v>
      </c>
      <c r="I31" s="74">
        <v>1</v>
      </c>
      <c r="J31" s="75">
        <v>5</v>
      </c>
      <c r="K31" s="43" t="s">
        <v>37</v>
      </c>
      <c r="L31" s="43" t="s">
        <v>68</v>
      </c>
      <c r="M31" s="73">
        <v>2</v>
      </c>
    </row>
    <row r="32" spans="1:13" ht="12.75">
      <c r="A32" s="78" t="s">
        <v>69</v>
      </c>
      <c r="B32" s="79">
        <v>3</v>
      </c>
      <c r="C32" s="51" t="s">
        <v>70</v>
      </c>
      <c r="D32" s="51" t="s">
        <v>71</v>
      </c>
      <c r="E32" s="74">
        <v>1</v>
      </c>
      <c r="F32" s="75">
        <v>6</v>
      </c>
      <c r="G32" s="9"/>
      <c r="H32" s="54"/>
      <c r="I32" s="74">
        <v>2</v>
      </c>
      <c r="J32" s="75">
        <v>4</v>
      </c>
      <c r="K32" s="51" t="s">
        <v>29</v>
      </c>
      <c r="L32" s="51" t="s">
        <v>72</v>
      </c>
      <c r="M32" s="79">
        <v>4</v>
      </c>
    </row>
    <row r="33" spans="1:13" ht="12.75" customHeight="1">
      <c r="A33" s="80"/>
      <c r="B33" s="81">
        <v>5</v>
      </c>
      <c r="C33" s="60" t="s">
        <v>73</v>
      </c>
      <c r="D33" s="60" t="s">
        <v>36</v>
      </c>
      <c r="E33" s="74">
        <v>3</v>
      </c>
      <c r="F33" s="9">
        <v>3</v>
      </c>
      <c r="G33" s="70">
        <f>SUM(G30,G31)</f>
        <v>66</v>
      </c>
      <c r="H33" s="71">
        <f>SUM(H30,H31)</f>
        <v>18</v>
      </c>
      <c r="I33" s="74"/>
      <c r="J33" s="75"/>
      <c r="K33" s="60"/>
      <c r="L33" s="82"/>
      <c r="M33" s="81">
        <v>6</v>
      </c>
    </row>
    <row r="34" spans="1:13" ht="12" customHeight="1">
      <c r="A34" s="72"/>
      <c r="B34" s="73">
        <v>1</v>
      </c>
      <c r="C34" s="43" t="s">
        <v>74</v>
      </c>
      <c r="D34" s="43" t="s">
        <v>24</v>
      </c>
      <c r="E34" s="74">
        <v>1</v>
      </c>
      <c r="F34" s="75">
        <v>6</v>
      </c>
      <c r="G34" s="76">
        <f>SUM(F34:F36)</f>
        <v>11</v>
      </c>
      <c r="H34" s="47">
        <f>SUM(I34:I36)</f>
        <v>5</v>
      </c>
      <c r="I34" s="74"/>
      <c r="J34" s="75">
        <v>6</v>
      </c>
      <c r="K34" s="43" t="s">
        <v>35</v>
      </c>
      <c r="L34" s="43" t="s">
        <v>75</v>
      </c>
      <c r="M34" s="73">
        <v>2</v>
      </c>
    </row>
    <row r="35" spans="1:13" ht="12.75">
      <c r="A35" s="78" t="s">
        <v>76</v>
      </c>
      <c r="B35" s="79">
        <v>3</v>
      </c>
      <c r="C35" s="51" t="s">
        <v>55</v>
      </c>
      <c r="D35" s="51" t="s">
        <v>33</v>
      </c>
      <c r="E35" s="74">
        <v>2</v>
      </c>
      <c r="F35" s="75">
        <v>4</v>
      </c>
      <c r="G35" s="9"/>
      <c r="H35" s="54"/>
      <c r="I35" s="74">
        <v>2</v>
      </c>
      <c r="J35" s="75">
        <v>4</v>
      </c>
      <c r="K35" s="51" t="s">
        <v>77</v>
      </c>
      <c r="L35" s="51" t="s">
        <v>78</v>
      </c>
      <c r="M35" s="79">
        <v>4</v>
      </c>
    </row>
    <row r="36" spans="1:13" ht="12.75" customHeight="1">
      <c r="A36" s="80"/>
      <c r="B36" s="81">
        <v>5</v>
      </c>
      <c r="C36" s="60" t="s">
        <v>79</v>
      </c>
      <c r="D36" s="60" t="s">
        <v>80</v>
      </c>
      <c r="E36" s="74">
        <v>5</v>
      </c>
      <c r="F36" s="9">
        <v>1</v>
      </c>
      <c r="G36" s="70">
        <f>SUM(G33,G34)</f>
        <v>77</v>
      </c>
      <c r="H36" s="71">
        <f>SUM(H33,H34)</f>
        <v>23</v>
      </c>
      <c r="I36" s="74">
        <v>3</v>
      </c>
      <c r="J36" s="75">
        <v>3</v>
      </c>
      <c r="K36" s="60" t="s">
        <v>64</v>
      </c>
      <c r="L36" s="60" t="s">
        <v>81</v>
      </c>
      <c r="M36" s="81">
        <v>6</v>
      </c>
    </row>
    <row r="37" spans="1:13" ht="12" customHeight="1">
      <c r="A37" s="84"/>
      <c r="B37" s="73">
        <v>1</v>
      </c>
      <c r="C37" s="43" t="s">
        <v>82</v>
      </c>
      <c r="D37" s="43" t="s">
        <v>28</v>
      </c>
      <c r="E37" s="74">
        <v>1</v>
      </c>
      <c r="F37" s="75" t="s">
        <v>83</v>
      </c>
      <c r="G37" s="76">
        <f>SUM(F37:F39)</f>
        <v>0</v>
      </c>
      <c r="H37" s="47">
        <f>SUM(I37:I39)</f>
        <v>10</v>
      </c>
      <c r="I37" s="74">
        <v>4</v>
      </c>
      <c r="J37" s="75">
        <v>5</v>
      </c>
      <c r="K37" s="43" t="s">
        <v>37</v>
      </c>
      <c r="L37" s="77">
        <v>51.9</v>
      </c>
      <c r="M37" s="73">
        <v>2</v>
      </c>
    </row>
    <row r="38" spans="1:13" ht="12" customHeight="1">
      <c r="A38" s="85" t="s">
        <v>84</v>
      </c>
      <c r="B38" s="79">
        <v>3</v>
      </c>
      <c r="C38" s="51" t="s">
        <v>85</v>
      </c>
      <c r="D38" s="51" t="s">
        <v>20</v>
      </c>
      <c r="E38" s="74">
        <v>3</v>
      </c>
      <c r="F38" s="75" t="s">
        <v>83</v>
      </c>
      <c r="G38" s="9"/>
      <c r="H38" s="54"/>
      <c r="I38" s="74">
        <v>6</v>
      </c>
      <c r="J38" s="75">
        <v>4</v>
      </c>
      <c r="K38" s="9" t="s">
        <v>29</v>
      </c>
      <c r="L38" s="83">
        <v>50.36</v>
      </c>
      <c r="M38" s="79">
        <v>4</v>
      </c>
    </row>
    <row r="39" spans="1:13" ht="12.75" customHeight="1">
      <c r="A39" s="86"/>
      <c r="B39" s="81">
        <v>5</v>
      </c>
      <c r="C39" s="60" t="s">
        <v>86</v>
      </c>
      <c r="D39" s="60" t="s">
        <v>46</v>
      </c>
      <c r="E39" s="74">
        <v>2</v>
      </c>
      <c r="F39" s="9" t="s">
        <v>83</v>
      </c>
      <c r="G39" s="70">
        <f>SUM(G36:G37)</f>
        <v>77</v>
      </c>
      <c r="H39" s="71">
        <f>SUM(H36,H37)</f>
        <v>33</v>
      </c>
      <c r="I39" s="74"/>
      <c r="J39" s="75"/>
      <c r="K39" s="51"/>
      <c r="L39" s="82"/>
      <c r="M39" s="81">
        <v>6</v>
      </c>
    </row>
    <row r="40" spans="1:13" ht="12.75" customHeight="1">
      <c r="A40" s="40"/>
      <c r="B40" s="41">
        <v>1</v>
      </c>
      <c r="C40" s="87"/>
      <c r="D40" s="43" t="s">
        <v>25</v>
      </c>
      <c r="E40" s="19"/>
      <c r="F40" s="66"/>
      <c r="G40" s="19"/>
      <c r="H40" s="47">
        <f>SUM(I40:I51)</f>
        <v>8</v>
      </c>
      <c r="I40" s="65"/>
      <c r="J40" s="66"/>
      <c r="K40" s="43"/>
      <c r="L40" s="87"/>
      <c r="M40" s="41">
        <v>2</v>
      </c>
    </row>
    <row r="41" spans="1:13" ht="12" customHeight="1">
      <c r="A41" s="48"/>
      <c r="B41" s="49"/>
      <c r="C41" s="88"/>
      <c r="D41" s="51" t="s">
        <v>87</v>
      </c>
      <c r="E41" s="52"/>
      <c r="F41" s="53"/>
      <c r="G41" s="54">
        <f>SUM(F40:F51)</f>
        <v>0</v>
      </c>
      <c r="H41" s="54"/>
      <c r="I41" s="52"/>
      <c r="J41" s="53"/>
      <c r="K41" s="19"/>
      <c r="L41" s="88"/>
      <c r="M41" s="49"/>
    </row>
    <row r="42" spans="1:13" ht="12" customHeight="1">
      <c r="A42" s="48"/>
      <c r="B42" s="49"/>
      <c r="C42" s="89" t="s">
        <v>88</v>
      </c>
      <c r="D42" s="51" t="s">
        <v>21</v>
      </c>
      <c r="E42" s="52">
        <v>3</v>
      </c>
      <c r="F42" s="90" t="s">
        <v>83</v>
      </c>
      <c r="G42" s="57"/>
      <c r="H42" s="54"/>
      <c r="I42" s="52"/>
      <c r="J42" s="53"/>
      <c r="K42" s="51"/>
      <c r="L42" s="88"/>
      <c r="M42" s="49"/>
    </row>
    <row r="43" spans="1:13" ht="12.75" customHeight="1">
      <c r="A43" s="48"/>
      <c r="B43" s="58"/>
      <c r="C43" s="91"/>
      <c r="D43" s="60" t="s">
        <v>36</v>
      </c>
      <c r="E43" s="61"/>
      <c r="F43" s="62"/>
      <c r="G43" s="57"/>
      <c r="H43" s="54"/>
      <c r="I43" s="61"/>
      <c r="J43" s="62"/>
      <c r="K43" s="60"/>
      <c r="L43" s="91"/>
      <c r="M43" s="58"/>
    </row>
    <row r="44" spans="1:13" ht="12.75" customHeight="1">
      <c r="A44" s="48">
        <v>200</v>
      </c>
      <c r="B44" s="41">
        <v>3</v>
      </c>
      <c r="C44" s="87"/>
      <c r="D44" s="43" t="s">
        <v>89</v>
      </c>
      <c r="E44" s="9"/>
      <c r="F44" s="66"/>
      <c r="G44" s="57"/>
      <c r="H44" s="54"/>
      <c r="I44" s="65"/>
      <c r="J44" s="66"/>
      <c r="K44" s="43" t="s">
        <v>29</v>
      </c>
      <c r="L44" s="87"/>
      <c r="M44" s="41">
        <v>4</v>
      </c>
    </row>
    <row r="45" spans="1:13" ht="12" customHeight="1">
      <c r="A45" s="67" t="s">
        <v>90</v>
      </c>
      <c r="B45" s="49"/>
      <c r="C45" s="88"/>
      <c r="D45" s="51" t="s">
        <v>20</v>
      </c>
      <c r="E45" s="52"/>
      <c r="F45" s="53"/>
      <c r="G45" s="57"/>
      <c r="H45" s="54"/>
      <c r="I45" s="52"/>
      <c r="J45" s="53"/>
      <c r="K45" s="51" t="s">
        <v>35</v>
      </c>
      <c r="L45" s="88"/>
      <c r="M45" s="49"/>
    </row>
    <row r="46" spans="1:13" ht="12" customHeight="1">
      <c r="A46" s="67" t="s">
        <v>31</v>
      </c>
      <c r="B46" s="49"/>
      <c r="C46" s="89" t="s">
        <v>91</v>
      </c>
      <c r="D46" s="51" t="s">
        <v>50</v>
      </c>
      <c r="E46" s="52">
        <v>1</v>
      </c>
      <c r="F46" s="90" t="s">
        <v>83</v>
      </c>
      <c r="G46" s="57"/>
      <c r="H46" s="54"/>
      <c r="I46" s="52">
        <v>8</v>
      </c>
      <c r="J46" s="53">
        <v>4</v>
      </c>
      <c r="K46" s="51" t="s">
        <v>26</v>
      </c>
      <c r="L46" s="89" t="s">
        <v>92</v>
      </c>
      <c r="M46" s="49"/>
    </row>
    <row r="47" spans="1:13" ht="12.75" customHeight="1">
      <c r="A47" s="48"/>
      <c r="B47" s="58"/>
      <c r="C47" s="91"/>
      <c r="D47" s="60" t="s">
        <v>23</v>
      </c>
      <c r="E47" s="61"/>
      <c r="F47" s="62"/>
      <c r="G47" s="57"/>
      <c r="H47" s="54"/>
      <c r="I47" s="61"/>
      <c r="J47" s="62"/>
      <c r="K47" s="92" t="s">
        <v>93</v>
      </c>
      <c r="L47" s="91"/>
      <c r="M47" s="58"/>
    </row>
    <row r="48" spans="1:13" ht="12" customHeight="1">
      <c r="A48" s="48"/>
      <c r="B48" s="41">
        <v>5</v>
      </c>
      <c r="C48" s="87"/>
      <c r="D48" s="43" t="s">
        <v>63</v>
      </c>
      <c r="E48" s="65"/>
      <c r="F48" s="66"/>
      <c r="G48" s="57"/>
      <c r="H48" s="54"/>
      <c r="I48" s="65"/>
      <c r="J48" s="66"/>
      <c r="K48" s="43"/>
      <c r="L48" s="87"/>
      <c r="M48" s="41">
        <v>6</v>
      </c>
    </row>
    <row r="49" spans="1:13" ht="12" customHeight="1">
      <c r="A49" s="48"/>
      <c r="B49" s="49"/>
      <c r="C49" s="88"/>
      <c r="D49" s="51" t="s">
        <v>24</v>
      </c>
      <c r="E49" s="52"/>
      <c r="F49" s="53"/>
      <c r="G49" s="57"/>
      <c r="H49" s="54"/>
      <c r="I49" s="52"/>
      <c r="J49" s="53"/>
      <c r="K49" s="51"/>
      <c r="L49" s="88"/>
      <c r="M49" s="49"/>
    </row>
    <row r="50" spans="1:13" ht="12" customHeight="1">
      <c r="A50" s="48"/>
      <c r="B50" s="49"/>
      <c r="C50" s="89" t="s">
        <v>94</v>
      </c>
      <c r="D50" s="51" t="s">
        <v>46</v>
      </c>
      <c r="E50" s="52">
        <v>2</v>
      </c>
      <c r="F50" s="90" t="s">
        <v>83</v>
      </c>
      <c r="G50" s="57"/>
      <c r="H50" s="54"/>
      <c r="I50" s="52"/>
      <c r="J50" s="53"/>
      <c r="K50" s="51"/>
      <c r="L50" s="88"/>
      <c r="M50" s="49"/>
    </row>
    <row r="51" spans="1:13" ht="12.75" customHeight="1">
      <c r="A51" s="69"/>
      <c r="B51" s="58"/>
      <c r="C51" s="91"/>
      <c r="D51" s="60" t="s">
        <v>42</v>
      </c>
      <c r="E51" s="93"/>
      <c r="F51" s="94"/>
      <c r="G51" s="70">
        <f>SUM(G39,G41)</f>
        <v>77</v>
      </c>
      <c r="H51" s="71">
        <f>SUM(H39,H40)</f>
        <v>41</v>
      </c>
      <c r="I51" s="93"/>
      <c r="J51" s="94"/>
      <c r="K51" s="60"/>
      <c r="L51" s="91"/>
      <c r="M51" s="58"/>
    </row>
    <row r="52" spans="1:13" ht="12" customHeight="1">
      <c r="A52" s="95"/>
      <c r="B52" s="19"/>
      <c r="C52" s="19"/>
      <c r="D52" s="96" t="s">
        <v>95</v>
      </c>
      <c r="E52" s="97"/>
      <c r="F52" s="19"/>
      <c r="G52" s="97"/>
      <c r="H52" s="19"/>
      <c r="I52" s="97"/>
      <c r="J52" s="19"/>
      <c r="K52" s="19"/>
      <c r="L52" s="19"/>
      <c r="M52" s="98"/>
    </row>
    <row r="53" spans="1:13" ht="12.75" customHeight="1">
      <c r="A53" s="95"/>
      <c r="B53" s="19"/>
      <c r="C53" s="19"/>
      <c r="D53" s="99"/>
      <c r="E53" s="100"/>
      <c r="F53" s="99"/>
      <c r="G53" s="100">
        <f>G51</f>
        <v>77</v>
      </c>
      <c r="H53" s="99">
        <f>H51</f>
        <v>41</v>
      </c>
      <c r="I53" s="100"/>
      <c r="J53" s="101"/>
      <c r="K53" s="19"/>
      <c r="L53" s="102"/>
      <c r="M53" s="103"/>
    </row>
    <row r="54" spans="1:13" ht="12" customHeight="1">
      <c r="A54" s="95"/>
      <c r="B54" s="19"/>
      <c r="C54" s="19"/>
      <c r="D54" s="16"/>
      <c r="E54" s="16"/>
      <c r="F54" s="16"/>
      <c r="G54" s="16"/>
      <c r="H54" s="16"/>
      <c r="I54" s="16"/>
      <c r="J54" s="19"/>
      <c r="K54" s="19"/>
      <c r="L54" s="19"/>
      <c r="M54" s="98"/>
    </row>
    <row r="55" spans="1:13" ht="19.5" customHeight="1">
      <c r="A55" s="95"/>
      <c r="B55" s="19"/>
      <c r="C55" s="19"/>
      <c r="D55" s="104" t="s">
        <v>96</v>
      </c>
      <c r="E55" s="24"/>
      <c r="F55" s="24"/>
      <c r="G55" s="24"/>
      <c r="H55" s="104" t="s">
        <v>96</v>
      </c>
      <c r="I55" s="24"/>
      <c r="J55" s="24"/>
      <c r="K55" s="24"/>
      <c r="L55" s="105"/>
      <c r="M55" s="106"/>
    </row>
    <row r="56" spans="1:13" ht="12" customHeight="1">
      <c r="A56" s="95"/>
      <c r="B56" s="19"/>
      <c r="C56" s="19"/>
      <c r="D56" s="19"/>
      <c r="E56" s="19"/>
      <c r="F56" s="19"/>
      <c r="G56" s="19"/>
      <c r="H56" s="19"/>
      <c r="I56" s="19"/>
      <c r="J56" s="19"/>
      <c r="K56" s="16"/>
      <c r="L56" s="19"/>
      <c r="M56" s="98"/>
    </row>
    <row r="57" spans="1:13" ht="12.75" customHeight="1">
      <c r="A57" s="107"/>
      <c r="B57" s="108"/>
      <c r="C57" s="108"/>
      <c r="D57" s="104" t="s">
        <v>97</v>
      </c>
      <c r="E57" s="24"/>
      <c r="F57" s="24"/>
      <c r="G57" s="24"/>
      <c r="H57" s="24"/>
      <c r="I57" s="24"/>
      <c r="J57" s="24"/>
      <c r="K57" s="24"/>
      <c r="L57" s="105"/>
      <c r="M57" s="106"/>
    </row>
  </sheetData>
  <printOptions/>
  <pageMargins left="0" right="0" top="0" bottom="0" header="0" footer="0"/>
  <pageSetup horizontalDpi="300" verticalDpi="300" orientation="portrait" paperSize="9"/>
  <headerFooter alignWithMargins="0">
    <oddFooter>&amp;C&amp;"Helvetica,Regular"&amp;11&amp;P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